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J\Desktop\Munsoft\Munsoft Consulting\8. CIGFARO and NT and PT meetings\NT Vendor Engagement_16Nov2020\"/>
    </mc:Choice>
  </mc:AlternateContent>
  <xr:revisionPtr revIDLastSave="0" documentId="13_ncr:1_{FB7291CC-A90A-4EBE-B90B-312B5AC2B7A5}" xr6:coauthVersionLast="45" xr6:coauthVersionMax="45" xr10:uidLastSave="{00000000-0000-0000-0000-000000000000}"/>
  <bookViews>
    <workbookView xWindow="-120" yWindow="-120" windowWidth="20730" windowHeight="11160" xr2:uid="{66B83C54-068B-417D-A046-8DF31C3F7A23}"/>
  </bookViews>
  <sheets>
    <sheet name="Data Strings" sheetId="1" r:id="rId1"/>
    <sheet name="A4" sheetId="2" r:id="rId2"/>
    <sheet name="A6" sheetId="3" r:id="rId3"/>
    <sheet name="A7" sheetId="4" r:id="rId4"/>
    <sheet name="Fund Assessment and Analysis" sheetId="5" r:id="rId5"/>
    <sheet name="Cash Flow Reconciliat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11" i="6"/>
  <c r="B10" i="6"/>
  <c r="B9" i="6"/>
  <c r="B8" i="6"/>
  <c r="B7" i="6"/>
  <c r="B3" i="6"/>
</calcChain>
</file>

<file path=xl/sharedStrings.xml><?xml version="1.0" encoding="utf-8"?>
<sst xmlns="http://schemas.openxmlformats.org/spreadsheetml/2006/main" count="415" uniqueCount="249">
  <si>
    <t>Default Transactions</t>
  </si>
  <si>
    <t>Electricity: Electricity ( Dept 410; 405)</t>
  </si>
  <si>
    <t>Conventional</t>
  </si>
  <si>
    <t>Fund:Operational:Revenue:General Revenue:Service Charges:Electricity</t>
  </si>
  <si>
    <t>Regional:Regional Identifier:Local Government by Province:Northern Cape:District Municipalities:DC45 John Taolo Gaetswewe:Municipalities:NC452 Ga-Segonyana:Whole of the Municipality</t>
  </si>
  <si>
    <t>Costing:Default</t>
  </si>
  <si>
    <t>Electricity elec levies ( 410/15)</t>
  </si>
  <si>
    <t>Revenue:Exchange Revenue:Service Charges:Electricity:Electricity Sales:Domestic Low:Conventional</t>
  </si>
  <si>
    <t>ProjectLongDesc</t>
  </si>
  <si>
    <t>ProjectShortDesc</t>
  </si>
  <si>
    <t>ProjectReference</t>
  </si>
  <si>
    <t>Function</t>
  </si>
  <si>
    <t>Item</t>
  </si>
  <si>
    <t>Funding</t>
  </si>
  <si>
    <t>Region</t>
  </si>
  <si>
    <t>Costing</t>
  </si>
  <si>
    <t>SegmentDesc</t>
  </si>
  <si>
    <t>FullDesc</t>
  </si>
  <si>
    <t>63348e37-464e-4ac0-a13a-e577838ff961</t>
  </si>
  <si>
    <t>d0a8c200-23d4-4309-8ea5-97922584a36d002</t>
  </si>
  <si>
    <t>803263a2-532a-4b57-a51b-130da229d4b8</t>
  </si>
  <si>
    <t>94f2296d-bb2b-4274-99f3-84051815e481</t>
  </si>
  <si>
    <t>d6197627-affb-468a-8d38-86e6c422fc8e</t>
  </si>
  <si>
    <t>47c7ba65-c270-4a7f-91ba-3842eb629ddf</t>
  </si>
  <si>
    <t>FX002001001002000000000000000000000001</t>
  </si>
  <si>
    <t>IR002006001008004001000000000000000000</t>
  </si>
  <si>
    <t>Revenue</t>
  </si>
  <si>
    <t>Exchange Revenue</t>
  </si>
  <si>
    <t>Service Charges</t>
  </si>
  <si>
    <t>Electricity</t>
  </si>
  <si>
    <t>Electricity Sales</t>
  </si>
  <si>
    <t>Domestic Low</t>
  </si>
  <si>
    <t>ProjectGUID</t>
  </si>
  <si>
    <t>FunctionGUID</t>
  </si>
  <si>
    <t>ItemGUID</t>
  </si>
  <si>
    <t>FundingGUID</t>
  </si>
  <si>
    <t>RegionalGUID</t>
  </si>
  <si>
    <t>CostingGUID</t>
  </si>
  <si>
    <t>FunctionAccountNumber</t>
  </si>
  <si>
    <t>ItemAccountNumber</t>
  </si>
  <si>
    <t>ItemLvl1</t>
  </si>
  <si>
    <t>ItemLvl2</t>
  </si>
  <si>
    <t>ItemLvl3</t>
  </si>
  <si>
    <t>ItemLvl4</t>
  </si>
  <si>
    <t>ItemLvl5</t>
  </si>
  <si>
    <t>ItemLvl6</t>
  </si>
  <si>
    <t>ItemLvl7</t>
  </si>
  <si>
    <t>ItemLvl8</t>
  </si>
  <si>
    <t>ItemLvl9</t>
  </si>
  <si>
    <t>ItemLvl10</t>
  </si>
  <si>
    <t>ItemLvl11</t>
  </si>
  <si>
    <t>Final Budget</t>
  </si>
  <si>
    <t>Monthly Billing</t>
  </si>
  <si>
    <t>Electricity: Monthly Billing</t>
  </si>
  <si>
    <t>Assets:Current Assets:Trade and other Receivables from Exchange Transactions:Trading Service and Customer Service Debtors:Electricity:Monthly Billing</t>
  </si>
  <si>
    <t>aca1f007-bf8e-4522-ae17-670337e49935</t>
  </si>
  <si>
    <t>IA001010003001002000000000000000000000</t>
  </si>
  <si>
    <t>Assets</t>
  </si>
  <si>
    <t>Current Assets</t>
  </si>
  <si>
    <t>Trade and other Receivables from Exchange Transactions</t>
  </si>
  <si>
    <t>Trading Service and Customer Service Debtors</t>
  </si>
  <si>
    <t>Collections:Sub-Module Integrity Item</t>
  </si>
  <si>
    <t>Assets:Current Assets:Trade and other Receivables from Exchange Transactions:Trading Service and Customer Service Debtors:Electricity:Collections:Sub-Module Integrity Item</t>
  </si>
  <si>
    <t>859162fc-27d1-415d-9613-17ec3f8240d9777</t>
  </si>
  <si>
    <t>IA001010003001005777000000000000000001</t>
  </si>
  <si>
    <t>Collections</t>
  </si>
  <si>
    <t>Sub-Module Integrity Item</t>
  </si>
  <si>
    <t>Deposits</t>
  </si>
  <si>
    <t>Specify (ABSA current account 4052183325): Deposits</t>
  </si>
  <si>
    <t>Assets:Current Assets:Cash and Cash Equivalents:Cash at Bank:Bank Account:Specify (ABSA current account 4052183325):Deposits</t>
  </si>
  <si>
    <t>41bb0547-d541-42d4-834e-5dfaa3b04581</t>
  </si>
  <si>
    <t>IA001001001001001002000000000000000000</t>
  </si>
  <si>
    <t>Cash and Cash Equivalents</t>
  </si>
  <si>
    <t>Cash at Bank</t>
  </si>
  <si>
    <t>Bank Account</t>
  </si>
  <si>
    <t>Specify (ABSA current account 4052183325)</t>
  </si>
  <si>
    <t>Operational:Typical Work Streams:Communication and Public Participation:Budget Road Show Public Participation: IDP and Budget Road Show</t>
  </si>
  <si>
    <t>Budget Road Show Public Participation: IDP and Budget Road Show</t>
  </si>
  <si>
    <t>Corporate Wide Strategic Planning (IDPs LEDs): IDP &amp; PMS ( Dept 060)</t>
  </si>
  <si>
    <t>Transport Services</t>
  </si>
  <si>
    <t>IDP Roadshow Transport</t>
  </si>
  <si>
    <t>Expenditure:Contracted Services:Outsourced Services:Transport Services</t>
  </si>
  <si>
    <t>cbe19c2e-a106-4327-9fba-e3ab905c9eb4001</t>
  </si>
  <si>
    <t>883643f9-8ff9-482c-9c37-1e3cfdbb22ec001</t>
  </si>
  <si>
    <t>9c006fcb-be92-4d6c-8e44-2f8eb85fb42a</t>
  </si>
  <si>
    <t>FX010001002001000000000000000000000001</t>
  </si>
  <si>
    <t>IE003001033000000000000000000000000000</t>
  </si>
  <si>
    <t>Expenditure</t>
  </si>
  <si>
    <t>Contracted Services</t>
  </si>
  <si>
    <t>Outsourced Services</t>
  </si>
  <si>
    <t>Payables and Accruals:Deposits</t>
  </si>
  <si>
    <t>Liabilities:Current Liabilities:Trade and Other Payable Exchange Transactions:Payables and Accruals:Deposits</t>
  </si>
  <si>
    <t>Withdrawals</t>
  </si>
  <si>
    <t>Payables and Accruals:Withdrawals</t>
  </si>
  <si>
    <t>Liabilities:Current Liabilities:Trade and Other Payable Exchange Transactions:Payables and Accruals:Withdrawals</t>
  </si>
  <si>
    <t>882dc85b-535d-4f95-b8e6-f9556b3acba9</t>
  </si>
  <si>
    <t>IL001006011002000000000000000000000000</t>
  </si>
  <si>
    <t>Liabilities</t>
  </si>
  <si>
    <t>Current Liabilities</t>
  </si>
  <si>
    <t>Trade and Other Payable Exchange Transactions</t>
  </si>
  <si>
    <t>Payables and Accruals</t>
  </si>
  <si>
    <t>d6a4ecb1-64d5-41ac-bd0a-4772331e1622</t>
  </si>
  <si>
    <t>IL001006011003000000000000000000000000</t>
  </si>
  <si>
    <t>Specify (ABSA current account 4052183325): Withdrawals</t>
  </si>
  <si>
    <t>Assets:Current Assets:Cash and Cash Equivalents:Cash at Bank:Bank Account:Specify (ABSA current account 4052183325):Withdrawals</t>
  </si>
  <si>
    <t>a10b5469-0333-43aa-8bfd-6efabddf7a42</t>
  </si>
  <si>
    <t>IA001001001001001003000000000000000000</t>
  </si>
  <si>
    <t>A4</t>
  </si>
  <si>
    <t>A6</t>
  </si>
  <si>
    <t>A6/7</t>
  </si>
  <si>
    <t>Schedule</t>
  </si>
  <si>
    <t>Category</t>
  </si>
  <si>
    <t>Transacting</t>
  </si>
  <si>
    <t>Control</t>
  </si>
  <si>
    <t>Province:  Municipality A - Table A4 Budgeted Financial Performance</t>
  </si>
  <si>
    <t>Description</t>
  </si>
  <si>
    <t>Ref</t>
  </si>
  <si>
    <t>2020/21 Financial period</t>
  </si>
  <si>
    <t>R thousands</t>
  </si>
  <si>
    <t>1</t>
  </si>
  <si>
    <t>Difference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</si>
  <si>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</si>
  <si>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</si>
  <si>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</si>
  <si>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</si>
  <si>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</si>
  <si>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</si>
  <si>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</si>
  <si>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</si>
  <si>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</si>
  <si>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</si>
  <si>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</si>
  <si>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</si>
  <si>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</si>
  <si>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</si>
  <si>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</si>
  <si>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</si>
  <si>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</si>
  <si>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</si>
  <si>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</si>
  <si>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</si>
  <si>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</si>
  <si>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</si>
  <si>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</si>
  <si>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</si>
  <si>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</si>
  <si>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</si>
  <si>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</si>
  <si>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</si>
  <si>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</si>
  <si>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</si>
  <si>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</si>
  <si>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</si>
  <si>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</si>
  <si>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</si>
  <si>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</si>
  <si>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</si>
  <si>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</si>
  <si>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</si>
  <si>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</si>
  <si>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</si>
  <si>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</si>
  <si>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</si>
  <si>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</si>
  <si>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</si>
  <si>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</si>
  <si>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</si>
  <si>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Budget Data 2020/21</t>
  </si>
  <si>
    <t>Province: Municipality A - Table A6 Budgeted Financial Position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</si>
  <si>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</si>
  <si>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</si>
  <si>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</si>
  <si>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</si>
  <si>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</si>
  <si>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</si>
  <si>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</si>
  <si>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</si>
  <si>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</si>
  <si>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</si>
  <si>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</si>
  <si>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</si>
  <si>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</si>
  <si>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</si>
  <si>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</si>
  <si>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</si>
  <si>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</si>
  <si>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</si>
  <si>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</si>
  <si>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</si>
  <si>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</si>
  <si>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</si>
  <si>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</si>
  <si>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</si>
  <si>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</si>
  <si>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</si>
  <si>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</si>
  <si>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</si>
  <si>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</si>
  <si>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</si>
  <si>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</si>
  <si>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</si>
  <si>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</si>
  <si>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</si>
  <si>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</si>
  <si>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Province: Municipality - Table A7 Budgeted Cash Flows</t>
  </si>
  <si>
    <t>CASH FLOW FROM OPERATING ACTIVITIES</t>
  </si>
  <si>
    <t>Receipts</t>
  </si>
  <si>
    <t>Service charges</t>
  </si>
  <si>
    <t>Government - operating</t>
  </si>
  <si>
    <t>Government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</si>
  <si>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</si>
  <si>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</si>
  <si>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</si>
  <si>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</si>
  <si>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</si>
  <si>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</si>
  <si>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</si>
  <si>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</si>
  <si>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other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</si>
  <si>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</si>
  <si>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</si>
  <si>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</si>
  <si>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</si>
  <si>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</si>
  <si>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</si>
  <si>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</si>
  <si>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</si>
  <si>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</si>
  <si>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</si>
  <si>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</si>
  <si>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Cash/cash equivalents at the year end:</t>
  </si>
  <si>
    <t>Fund GUID's used</t>
  </si>
  <si>
    <t>Fund Description</t>
  </si>
  <si>
    <t>Item Revenue</t>
  </si>
  <si>
    <t>Item Expenditure</t>
  </si>
  <si>
    <t>Item Asset Acquisitions</t>
  </si>
  <si>
    <t>Surplus/Deficit</t>
  </si>
  <si>
    <t>Item Asset Collections</t>
  </si>
  <si>
    <t>Item Liability Withdrawals</t>
  </si>
  <si>
    <t>Collection rate</t>
  </si>
  <si>
    <t>Payment rate</t>
  </si>
  <si>
    <t>Cash Flow Reconciliation</t>
  </si>
  <si>
    <t>Depreciation and amortisation</t>
  </si>
  <si>
    <t>Plus Increase in Trade and Other Payables</t>
  </si>
  <si>
    <t>Minus Increase in Trade and Other Receivables</t>
  </si>
  <si>
    <t>Add back Non Cash Items</t>
  </si>
  <si>
    <t>Net Increase/Decrease in Cash held</t>
  </si>
  <si>
    <t>Cash Flow Statement Net increase/Decrease in Cash held</t>
  </si>
  <si>
    <t>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</si>
</sst>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164" formatCode="_(* #,##0,_);_(* \(#,##0,\);_(* &quot;- &quot;?_);_(@_)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3" borderId="0" xfId="1" applyFont="1" applyFill="1"/>
    <xf numFmtId="0" fontId="0" fillId="4" borderId="0" xfId="0" applyFill="1"/>
    <xf numFmtId="44" fontId="0" fillId="4" borderId="0" xfId="1" applyFont="1" applyFill="1"/>
    <xf numFmtId="0" fontId="0" fillId="5" borderId="0" xfId="0" applyFill="1"/>
    <xf numFmtId="44" fontId="0" fillId="5" borderId="0" xfId="1" applyFont="1" applyFill="1"/>
    <xf numFmtId="0" fontId="2" fillId="0" borderId="0" xfId="0" applyFont="1"/>
    <xf numFmtId="44" fontId="2" fillId="0" borderId="0" xfId="1" applyFont="1"/>
    <xf numFmtId="0" fontId="4" fillId="0" borderId="1" xfId="3" applyFont="1" applyBorder="1" applyAlignment="1">
      <alignment horizontal="left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5" xfId="3" applyFont="1" applyBorder="1" applyAlignment="1">
      <alignment horizontal="left" vertical="center"/>
    </xf>
    <xf numFmtId="0" fontId="5" fillId="0" borderId="6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6" fillId="0" borderId="7" xfId="3" applyFont="1" applyBorder="1"/>
    <xf numFmtId="0" fontId="7" fillId="0" borderId="3" xfId="3" applyFont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 indent="1"/>
    </xf>
    <xf numFmtId="0" fontId="7" fillId="0" borderId="8" xfId="3" applyFont="1" applyBorder="1" applyAlignment="1">
      <alignment horizontal="center"/>
    </xf>
    <xf numFmtId="164" fontId="7" fillId="6" borderId="9" xfId="3" applyNumberFormat="1" applyFont="1" applyFill="1" applyBorder="1"/>
    <xf numFmtId="0" fontId="5" fillId="0" borderId="10" xfId="3" applyFont="1" applyBorder="1" applyAlignment="1">
      <alignment horizontal="left" vertical="top" wrapText="1"/>
    </xf>
    <xf numFmtId="0" fontId="7" fillId="0" borderId="11" xfId="3" applyFont="1" applyBorder="1" applyAlignment="1">
      <alignment horizontal="center" vertical="top"/>
    </xf>
    <xf numFmtId="164" fontId="5" fillId="0" borderId="12" xfId="3" applyNumberFormat="1" applyFont="1" applyBorder="1" applyAlignment="1">
      <alignment vertical="top"/>
    </xf>
    <xf numFmtId="0" fontId="7" fillId="0" borderId="7" xfId="3" applyFont="1" applyBorder="1"/>
    <xf numFmtId="164" fontId="7" fillId="0" borderId="13" xfId="3" applyNumberFormat="1" applyFont="1" applyBorder="1"/>
    <xf numFmtId="0" fontId="8" fillId="0" borderId="8" xfId="3" applyFont="1" applyBorder="1" applyAlignment="1">
      <alignment horizontal="center"/>
    </xf>
    <xf numFmtId="0" fontId="5" fillId="0" borderId="10" xfId="3" applyFont="1" applyBorder="1" applyAlignment="1">
      <alignment vertical="top"/>
    </xf>
    <xf numFmtId="164" fontId="5" fillId="0" borderId="14" xfId="3" applyNumberFormat="1" applyFont="1" applyBorder="1"/>
    <xf numFmtId="0" fontId="5" fillId="0" borderId="7" xfId="3" applyFont="1" applyBorder="1"/>
    <xf numFmtId="164" fontId="5" fillId="0" borderId="13" xfId="3" applyNumberFormat="1" applyFont="1" applyBorder="1"/>
    <xf numFmtId="0" fontId="5" fillId="0" borderId="7" xfId="3" applyFont="1" applyBorder="1" applyAlignment="1">
      <alignment horizontal="left" wrapText="1"/>
    </xf>
    <xf numFmtId="164" fontId="5" fillId="0" borderId="14" xfId="3" applyNumberFormat="1" applyFont="1" applyBorder="1" applyAlignment="1">
      <alignment vertical="top"/>
    </xf>
    <xf numFmtId="0" fontId="5" fillId="0" borderId="7" xfId="3" applyFont="1" applyBorder="1" applyAlignment="1">
      <alignment wrapText="1"/>
    </xf>
    <xf numFmtId="0" fontId="7" fillId="0" borderId="7" xfId="3" applyFont="1" applyBorder="1" applyAlignment="1">
      <alignment horizontal="left" wrapText="1" indent="1"/>
    </xf>
    <xf numFmtId="0" fontId="5" fillId="0" borderId="15" xfId="3" applyFont="1" applyBorder="1"/>
    <xf numFmtId="0" fontId="7" fillId="0" borderId="16" xfId="3" applyFont="1" applyBorder="1" applyAlignment="1">
      <alignment horizontal="center"/>
    </xf>
    <xf numFmtId="164" fontId="5" fillId="0" borderId="15" xfId="3" applyNumberFormat="1" applyFont="1" applyBorder="1"/>
    <xf numFmtId="0" fontId="5" fillId="0" borderId="4" xfId="3" applyFont="1" applyBorder="1" applyAlignment="1">
      <alignment horizontal="center" vertical="center" wrapText="1"/>
    </xf>
    <xf numFmtId="0" fontId="5" fillId="0" borderId="1" xfId="3" applyFont="1" applyBorder="1"/>
    <xf numFmtId="0" fontId="5" fillId="0" borderId="6" xfId="3" applyFont="1" applyBorder="1" applyAlignment="1">
      <alignment vertical="center"/>
    </xf>
    <xf numFmtId="164" fontId="7" fillId="0" borderId="9" xfId="3" applyNumberFormat="1" applyFont="1" applyBorder="1"/>
    <xf numFmtId="0" fontId="5" fillId="0" borderId="10" xfId="3" applyFont="1" applyBorder="1"/>
    <xf numFmtId="0" fontId="7" fillId="0" borderId="11" xfId="3" applyFont="1" applyBorder="1" applyAlignment="1">
      <alignment horizontal="center"/>
    </xf>
    <xf numFmtId="164" fontId="5" fillId="0" borderId="18" xfId="3" applyNumberFormat="1" applyFont="1" applyBorder="1"/>
    <xf numFmtId="164" fontId="7" fillId="7" borderId="9" xfId="3" applyNumberFormat="1" applyFont="1" applyFill="1" applyBorder="1"/>
    <xf numFmtId="0" fontId="7" fillId="0" borderId="19" xfId="3" applyFont="1" applyBorder="1" applyAlignment="1">
      <alignment horizontal="center"/>
    </xf>
    <xf numFmtId="164" fontId="5" fillId="0" borderId="20" xfId="3" applyNumberFormat="1" applyFont="1" applyBorder="1"/>
    <xf numFmtId="0" fontId="5" fillId="0" borderId="5" xfId="3" applyFont="1" applyBorder="1"/>
    <xf numFmtId="0" fontId="7" fillId="0" borderId="6" xfId="3" applyFont="1" applyBorder="1" applyAlignment="1">
      <alignment horizontal="center"/>
    </xf>
    <xf numFmtId="164" fontId="5" fillId="0" borderId="21" xfId="3" applyNumberFormat="1" applyFont="1" applyBorder="1"/>
    <xf numFmtId="164" fontId="5" fillId="0" borderId="9" xfId="3" applyNumberFormat="1" applyFont="1" applyBorder="1"/>
    <xf numFmtId="0" fontId="7" fillId="0" borderId="5" xfId="3" applyFont="1" applyBorder="1" applyAlignment="1">
      <alignment horizontal="left" indent="1"/>
    </xf>
    <xf numFmtId="164" fontId="7" fillId="6" borderId="21" xfId="3" applyNumberFormat="1" applyFont="1" applyFill="1" applyBorder="1"/>
    <xf numFmtId="0" fontId="9" fillId="8" borderId="22" xfId="0" applyFont="1" applyFill="1" applyBorder="1"/>
    <xf numFmtId="0" fontId="9" fillId="8" borderId="23" xfId="0" applyFont="1" applyFill="1" applyBorder="1"/>
    <xf numFmtId="44" fontId="9" fillId="8" borderId="23" xfId="1" applyFont="1" applyFill="1" applyBorder="1"/>
    <xf numFmtId="44" fontId="9" fillId="8" borderId="24" xfId="1" applyFont="1" applyFill="1" applyBorder="1"/>
    <xf numFmtId="0" fontId="0" fillId="0" borderId="0" xfId="0" applyAlignment="1">
      <alignment wrapText="1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2" fillId="0" borderId="17" xfId="1" applyFont="1" applyBorder="1"/>
    <xf numFmtId="44" fontId="2" fillId="0" borderId="25" xfId="1" applyFont="1" applyBorder="1"/>
  </cellXfs>
  <cellStyles count="5">
    <cellStyle name="Comma 2" xfId="4" xr:uid="{B8FEBCEA-41E5-45BA-8608-838BE53600E1}"/>
    <cellStyle name="Currency" xfId="1" builtinId="4"/>
    <cellStyle name="Normal" xfId="0" builtinId="0"/>
    <cellStyle name="Normal 2" xfId="3" xr:uid="{3530FF4B-7679-4474-B6A6-BC093F8F10CF}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AB16-6DA8-4F67-A64D-7FF61D816CA8}">
  <dimension ref="A1:AF9"/>
  <sheetViews>
    <sheetView tabSelected="1" topLeftCell="F1" zoomScale="80" zoomScaleNormal="80" workbookViewId="0">
      <selection activeCell="F11" sqref="F11"/>
    </sheetView>
  </sheetViews>
  <sheetFormatPr defaultRowHeight="15" x14ac:dyDescent="0.25"/>
  <cols>
    <col min="1" max="5" width="0" hidden="1" customWidth="1"/>
    <col min="6" max="6" width="72.42578125" bestFit="1" customWidth="1"/>
    <col min="7" max="18" width="0" hidden="1" customWidth="1"/>
    <col min="22" max="22" width="16.42578125" customWidth="1"/>
    <col min="23" max="23" width="16.85546875" customWidth="1"/>
    <col min="30" max="30" width="16.42578125" style="1" bestFit="1" customWidth="1"/>
    <col min="31" max="31" width="12.42578125" bestFit="1" customWidth="1"/>
  </cols>
  <sheetData>
    <row r="1" spans="1:32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36</v>
      </c>
      <c r="P1" s="10" t="s">
        <v>37</v>
      </c>
      <c r="Q1" s="10" t="s">
        <v>38</v>
      </c>
      <c r="R1" s="10" t="s">
        <v>39</v>
      </c>
      <c r="S1" s="10" t="s">
        <v>40</v>
      </c>
      <c r="T1" s="10" t="s">
        <v>41</v>
      </c>
      <c r="U1" s="10" t="s">
        <v>42</v>
      </c>
      <c r="V1" s="10" t="s">
        <v>43</v>
      </c>
      <c r="W1" s="10" t="s">
        <v>44</v>
      </c>
      <c r="X1" s="10" t="s">
        <v>45</v>
      </c>
      <c r="Y1" s="10" t="s">
        <v>46</v>
      </c>
      <c r="Z1" s="10" t="s">
        <v>47</v>
      </c>
      <c r="AA1" s="10" t="s">
        <v>48</v>
      </c>
      <c r="AB1" s="10" t="s">
        <v>49</v>
      </c>
      <c r="AC1" s="10" t="s">
        <v>50</v>
      </c>
      <c r="AD1" s="11" t="s">
        <v>51</v>
      </c>
      <c r="AE1" s="10" t="s">
        <v>111</v>
      </c>
      <c r="AF1" s="10" t="s">
        <v>110</v>
      </c>
    </row>
    <row r="2" spans="1:32" x14ac:dyDescent="0.25">
      <c r="A2" t="s">
        <v>0</v>
      </c>
      <c r="B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2</v>
      </c>
      <c r="Z2" s="2"/>
      <c r="AA2" s="2"/>
      <c r="AB2" s="2"/>
      <c r="AC2" s="2"/>
      <c r="AD2" s="3">
        <v>-10000000</v>
      </c>
      <c r="AE2" t="s">
        <v>112</v>
      </c>
      <c r="AF2" t="s">
        <v>107</v>
      </c>
    </row>
    <row r="3" spans="1:32" x14ac:dyDescent="0.25">
      <c r="A3" t="s">
        <v>0</v>
      </c>
      <c r="B3" t="s">
        <v>0</v>
      </c>
      <c r="D3" t="s">
        <v>1</v>
      </c>
      <c r="E3" t="s">
        <v>52</v>
      </c>
      <c r="F3" s="2" t="s">
        <v>3</v>
      </c>
      <c r="G3" s="2" t="s">
        <v>4</v>
      </c>
      <c r="H3" s="2" t="s">
        <v>5</v>
      </c>
      <c r="I3" s="2" t="s">
        <v>53</v>
      </c>
      <c r="J3" s="2" t="s">
        <v>54</v>
      </c>
      <c r="K3" s="2" t="s">
        <v>18</v>
      </c>
      <c r="L3" s="2" t="s">
        <v>19</v>
      </c>
      <c r="M3" s="2" t="s">
        <v>55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56</v>
      </c>
      <c r="S3" s="2" t="s">
        <v>57</v>
      </c>
      <c r="T3" s="2" t="s">
        <v>58</v>
      </c>
      <c r="U3" s="2" t="s">
        <v>59</v>
      </c>
      <c r="V3" s="2" t="s">
        <v>60</v>
      </c>
      <c r="W3" s="2" t="s">
        <v>29</v>
      </c>
      <c r="X3" s="2" t="s">
        <v>52</v>
      </c>
      <c r="Y3" s="2"/>
      <c r="Z3" s="2"/>
      <c r="AA3" s="2"/>
      <c r="AB3" s="2"/>
      <c r="AC3" s="2"/>
      <c r="AD3" s="3">
        <v>10000000</v>
      </c>
      <c r="AE3" t="s">
        <v>113</v>
      </c>
      <c r="AF3" t="s">
        <v>108</v>
      </c>
    </row>
    <row r="4" spans="1:32" x14ac:dyDescent="0.25">
      <c r="A4" t="s">
        <v>0</v>
      </c>
      <c r="B4" t="s">
        <v>0</v>
      </c>
      <c r="D4" t="s">
        <v>1</v>
      </c>
      <c r="E4" t="s">
        <v>61</v>
      </c>
      <c r="F4" s="4" t="s">
        <v>3</v>
      </c>
      <c r="G4" s="4" t="s">
        <v>4</v>
      </c>
      <c r="H4" s="4" t="s">
        <v>5</v>
      </c>
      <c r="I4" s="4" t="s">
        <v>29</v>
      </c>
      <c r="J4" s="4" t="s">
        <v>62</v>
      </c>
      <c r="K4" s="4" t="s">
        <v>18</v>
      </c>
      <c r="L4" s="4" t="s">
        <v>19</v>
      </c>
      <c r="M4" s="4" t="s">
        <v>63</v>
      </c>
      <c r="N4" s="4" t="s">
        <v>21</v>
      </c>
      <c r="O4" s="4" t="s">
        <v>22</v>
      </c>
      <c r="P4" s="4" t="s">
        <v>23</v>
      </c>
      <c r="Q4" s="4" t="s">
        <v>24</v>
      </c>
      <c r="R4" s="4" t="s">
        <v>64</v>
      </c>
      <c r="S4" s="4" t="s">
        <v>57</v>
      </c>
      <c r="T4" s="4" t="s">
        <v>58</v>
      </c>
      <c r="U4" s="4" t="s">
        <v>59</v>
      </c>
      <c r="V4" s="4" t="s">
        <v>60</v>
      </c>
      <c r="W4" s="4" t="s">
        <v>29</v>
      </c>
      <c r="X4" s="4" t="s">
        <v>65</v>
      </c>
      <c r="Y4" s="4" t="s">
        <v>66</v>
      </c>
      <c r="Z4" s="4"/>
      <c r="AA4" s="4"/>
      <c r="AB4" s="4"/>
      <c r="AC4" s="4"/>
      <c r="AD4" s="5">
        <v>-8700000</v>
      </c>
      <c r="AE4" t="s">
        <v>112</v>
      </c>
      <c r="AF4" t="s">
        <v>108</v>
      </c>
    </row>
    <row r="5" spans="1:32" x14ac:dyDescent="0.25">
      <c r="A5" t="s">
        <v>0</v>
      </c>
      <c r="B5" t="s">
        <v>0</v>
      </c>
      <c r="D5" t="s">
        <v>1</v>
      </c>
      <c r="E5" t="s">
        <v>67</v>
      </c>
      <c r="F5" s="4" t="s">
        <v>3</v>
      </c>
      <c r="G5" s="4" t="s">
        <v>4</v>
      </c>
      <c r="H5" s="4" t="s">
        <v>5</v>
      </c>
      <c r="I5" s="4" t="s">
        <v>68</v>
      </c>
      <c r="J5" s="4" t="s">
        <v>69</v>
      </c>
      <c r="K5" s="4" t="s">
        <v>18</v>
      </c>
      <c r="L5" s="4" t="s">
        <v>19</v>
      </c>
      <c r="M5" s="4" t="s">
        <v>70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71</v>
      </c>
      <c r="S5" s="4" t="s">
        <v>57</v>
      </c>
      <c r="T5" s="4" t="s">
        <v>58</v>
      </c>
      <c r="U5" s="4" t="s">
        <v>72</v>
      </c>
      <c r="V5" s="4" t="s">
        <v>73</v>
      </c>
      <c r="W5" s="4" t="s">
        <v>74</v>
      </c>
      <c r="X5" s="4" t="s">
        <v>75</v>
      </c>
      <c r="Y5" s="4" t="s">
        <v>67</v>
      </c>
      <c r="Z5" s="4"/>
      <c r="AA5" s="4"/>
      <c r="AB5" s="4"/>
      <c r="AC5" s="4"/>
      <c r="AD5" s="5">
        <v>8700000</v>
      </c>
      <c r="AE5" t="s">
        <v>113</v>
      </c>
      <c r="AF5" t="s">
        <v>109</v>
      </c>
    </row>
    <row r="6" spans="1:32" x14ac:dyDescent="0.25">
      <c r="A6" t="s">
        <v>76</v>
      </c>
      <c r="B6" t="s">
        <v>77</v>
      </c>
      <c r="D6" t="s">
        <v>78</v>
      </c>
      <c r="E6" t="s">
        <v>79</v>
      </c>
      <c r="F6" s="6" t="s">
        <v>3</v>
      </c>
      <c r="G6" s="6" t="s">
        <v>4</v>
      </c>
      <c r="H6" s="6" t="s">
        <v>5</v>
      </c>
      <c r="I6" s="6" t="s">
        <v>80</v>
      </c>
      <c r="J6" s="6" t="s">
        <v>81</v>
      </c>
      <c r="K6" s="6" t="s">
        <v>82</v>
      </c>
      <c r="L6" s="6" t="s">
        <v>83</v>
      </c>
      <c r="M6" s="6" t="s">
        <v>84</v>
      </c>
      <c r="N6" s="6" t="s">
        <v>21</v>
      </c>
      <c r="O6" s="6" t="s">
        <v>22</v>
      </c>
      <c r="P6" s="6" t="s">
        <v>23</v>
      </c>
      <c r="Q6" s="6" t="s">
        <v>85</v>
      </c>
      <c r="R6" s="6" t="s">
        <v>86</v>
      </c>
      <c r="S6" s="6" t="s">
        <v>87</v>
      </c>
      <c r="T6" s="6" t="s">
        <v>88</v>
      </c>
      <c r="U6" s="6" t="s">
        <v>89</v>
      </c>
      <c r="V6" s="6" t="s">
        <v>79</v>
      </c>
      <c r="W6" s="6"/>
      <c r="X6" s="6"/>
      <c r="Y6" s="6"/>
      <c r="Z6" s="6"/>
      <c r="AA6" s="6"/>
      <c r="AB6" s="6"/>
      <c r="AC6" s="6"/>
      <c r="AD6" s="7">
        <v>6000000</v>
      </c>
      <c r="AE6" t="s">
        <v>112</v>
      </c>
      <c r="AF6" t="s">
        <v>107</v>
      </c>
    </row>
    <row r="7" spans="1:32" x14ac:dyDescent="0.25">
      <c r="A7" t="s">
        <v>76</v>
      </c>
      <c r="B7" t="s">
        <v>77</v>
      </c>
      <c r="D7" t="s">
        <v>78</v>
      </c>
      <c r="E7" t="s">
        <v>67</v>
      </c>
      <c r="F7" s="6" t="s">
        <v>3</v>
      </c>
      <c r="G7" s="6" t="s">
        <v>4</v>
      </c>
      <c r="H7" s="6" t="s">
        <v>5</v>
      </c>
      <c r="I7" s="6" t="s">
        <v>90</v>
      </c>
      <c r="J7" s="6" t="s">
        <v>91</v>
      </c>
      <c r="K7" s="6" t="s">
        <v>82</v>
      </c>
      <c r="L7" s="6" t="s">
        <v>83</v>
      </c>
      <c r="M7" s="6" t="s">
        <v>95</v>
      </c>
      <c r="N7" s="6" t="s">
        <v>21</v>
      </c>
      <c r="O7" s="6" t="s">
        <v>22</v>
      </c>
      <c r="P7" s="6" t="s">
        <v>23</v>
      </c>
      <c r="Q7" s="6" t="s">
        <v>85</v>
      </c>
      <c r="R7" s="6" t="s">
        <v>96</v>
      </c>
      <c r="S7" s="6" t="s">
        <v>97</v>
      </c>
      <c r="T7" s="6" t="s">
        <v>98</v>
      </c>
      <c r="U7" s="6" t="s">
        <v>99</v>
      </c>
      <c r="V7" s="6" t="s">
        <v>100</v>
      </c>
      <c r="W7" s="6" t="s">
        <v>67</v>
      </c>
      <c r="X7" s="6"/>
      <c r="Y7" s="6"/>
      <c r="Z7" s="6"/>
      <c r="AA7" s="6"/>
      <c r="AB7" s="6"/>
      <c r="AC7" s="6"/>
      <c r="AD7" s="7">
        <v>-6000000</v>
      </c>
      <c r="AE7" t="s">
        <v>113</v>
      </c>
      <c r="AF7" t="s">
        <v>108</v>
      </c>
    </row>
    <row r="8" spans="1:32" x14ac:dyDescent="0.25">
      <c r="A8" t="s">
        <v>76</v>
      </c>
      <c r="B8" t="s">
        <v>77</v>
      </c>
      <c r="D8" t="s">
        <v>78</v>
      </c>
      <c r="E8" t="s">
        <v>92</v>
      </c>
      <c r="F8" s="8" t="s">
        <v>3</v>
      </c>
      <c r="G8" s="8" t="s">
        <v>4</v>
      </c>
      <c r="H8" s="8" t="s">
        <v>5</v>
      </c>
      <c r="I8" s="8" t="s">
        <v>93</v>
      </c>
      <c r="J8" s="8" t="s">
        <v>94</v>
      </c>
      <c r="K8" s="8" t="s">
        <v>82</v>
      </c>
      <c r="L8" s="8" t="s">
        <v>83</v>
      </c>
      <c r="M8" s="8" t="s">
        <v>101</v>
      </c>
      <c r="N8" s="8" t="s">
        <v>21</v>
      </c>
      <c r="O8" s="8" t="s">
        <v>22</v>
      </c>
      <c r="P8" s="8" t="s">
        <v>23</v>
      </c>
      <c r="Q8" s="8" t="s">
        <v>85</v>
      </c>
      <c r="R8" s="8" t="s">
        <v>102</v>
      </c>
      <c r="S8" s="8" t="s">
        <v>97</v>
      </c>
      <c r="T8" s="8" t="s">
        <v>98</v>
      </c>
      <c r="U8" s="8" t="s">
        <v>99</v>
      </c>
      <c r="V8" s="8" t="s">
        <v>100</v>
      </c>
      <c r="W8" s="8" t="s">
        <v>92</v>
      </c>
      <c r="X8" s="8"/>
      <c r="Y8" s="8"/>
      <c r="Z8" s="8"/>
      <c r="AA8" s="8"/>
      <c r="AB8" s="8"/>
      <c r="AC8" s="8"/>
      <c r="AD8" s="9">
        <v>5500000</v>
      </c>
      <c r="AE8" t="s">
        <v>112</v>
      </c>
      <c r="AF8" t="s">
        <v>109</v>
      </c>
    </row>
    <row r="9" spans="1:32" x14ac:dyDescent="0.25">
      <c r="A9" t="s">
        <v>76</v>
      </c>
      <c r="B9" t="s">
        <v>77</v>
      </c>
      <c r="D9" t="s">
        <v>78</v>
      </c>
      <c r="E9" t="s">
        <v>92</v>
      </c>
      <c r="F9" s="8" t="s">
        <v>3</v>
      </c>
      <c r="G9" s="8" t="s">
        <v>4</v>
      </c>
      <c r="H9" s="8" t="s">
        <v>5</v>
      </c>
      <c r="I9" s="8" t="s">
        <v>103</v>
      </c>
      <c r="J9" s="8" t="s">
        <v>104</v>
      </c>
      <c r="K9" s="8" t="s">
        <v>82</v>
      </c>
      <c r="L9" s="8" t="s">
        <v>83</v>
      </c>
      <c r="M9" s="8" t="s">
        <v>105</v>
      </c>
      <c r="N9" s="8" t="s">
        <v>21</v>
      </c>
      <c r="O9" s="8" t="s">
        <v>22</v>
      </c>
      <c r="P9" s="8" t="s">
        <v>23</v>
      </c>
      <c r="Q9" s="8" t="s">
        <v>85</v>
      </c>
      <c r="R9" s="8" t="s">
        <v>106</v>
      </c>
      <c r="S9" s="8" t="s">
        <v>57</v>
      </c>
      <c r="T9" s="8" t="s">
        <v>58</v>
      </c>
      <c r="U9" s="8" t="s">
        <v>72</v>
      </c>
      <c r="V9" s="8" t="s">
        <v>73</v>
      </c>
      <c r="W9" s="8" t="s">
        <v>74</v>
      </c>
      <c r="X9" s="8" t="s">
        <v>75</v>
      </c>
      <c r="Y9" s="8" t="s">
        <v>92</v>
      </c>
      <c r="Z9" s="8"/>
      <c r="AA9" s="8"/>
      <c r="AB9" s="8"/>
      <c r="AC9" s="8"/>
      <c r="AD9" s="9">
        <v>-5500000</v>
      </c>
      <c r="AE9" t="s">
        <v>113</v>
      </c>
      <c r="AF9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220A-BCA9-4026-B5E1-2ECA72637F30}">
  <dimension ref="A1:C47"/>
  <sheetViews>
    <sheetView workbookViewId="0">
      <selection activeCell="D2" sqref="D2"/>
    </sheetView>
  </sheetViews>
  <sheetFormatPr defaultRowHeight="15" x14ac:dyDescent="0.25"/>
  <cols>
    <col min="1" max="1" width="30.7109375" customWidth="1"/>
    <col min="2" max="2" width="0" hidden="1" customWidth="1"/>
    <col min="3" max="3" width="18.85546875" customWidth="1"/>
  </cols>
  <sheetData>
    <row r="1" spans="1:3" x14ac:dyDescent="0.25">
      <c r="A1" s="12" t="s">
        <v>114</v>
      </c>
      <c r="B1" s="12"/>
      <c r="C1" s="12"/>
    </row>
    <row r="2" spans="1:3" ht="38.25" x14ac:dyDescent="0.25">
      <c r="A2" s="13" t="s">
        <v>115</v>
      </c>
      <c r="B2" s="14" t="s">
        <v>116</v>
      </c>
      <c r="C2" s="41" t="s">
        <v>117</v>
      </c>
    </row>
    <row r="3" spans="1:3" x14ac:dyDescent="0.25">
      <c r="A3" s="15" t="s">
        <v>118</v>
      </c>
      <c r="B3" s="16" t="s">
        <v>119</v>
      </c>
      <c r="C3" s="17" t="s">
        <v>167</v>
      </c>
    </row>
    <row r="4" spans="1:3" x14ac:dyDescent="0.25">
      <c r="A4" s="18" t="s">
        <v>121</v>
      </c>
      <c r="B4" s="19"/>
      <c r="C4" s="20"/>
    </row>
    <row r="5" spans="1:3" x14ac:dyDescent="0.25">
      <c r="A5" s="21" t="s">
        <v>122</v>
      </c>
      <c r="B5" s="22" t="s">
        <v>123</v>
      </c>
      <c r="C5" s="23">
        <v>0</v>
      </c>
    </row>
    <row r="6" spans="1:3" x14ac:dyDescent="0.25">
      <c r="A6" s="21" t="s">
        <v>124</v>
      </c>
      <c r="B6" s="22" t="s">
        <v>123</v>
      </c>
      <c r="C6" s="23">
        <v>10000000</v>
      </c>
    </row>
    <row r="7" spans="1:3" x14ac:dyDescent="0.25">
      <c r="A7" s="21" t="s">
        <v>125</v>
      </c>
      <c r="B7" s="22" t="s">
        <v>123</v>
      </c>
      <c r="C7" s="23">
        <v>0</v>
      </c>
    </row>
    <row r="8" spans="1:3" x14ac:dyDescent="0.25">
      <c r="A8" s="21" t="s">
        <v>126</v>
      </c>
      <c r="B8" s="22" t="s">
        <v>123</v>
      </c>
      <c r="C8" s="23">
        <v>0</v>
      </c>
    </row>
    <row r="9" spans="1:3" x14ac:dyDescent="0.25">
      <c r="A9" s="21" t="s">
        <v>127</v>
      </c>
      <c r="B9" s="22" t="s">
        <v>123</v>
      </c>
      <c r="C9" s="23">
        <v>0</v>
      </c>
    </row>
    <row r="10" spans="1:3" hidden="1" x14ac:dyDescent="0.25">
      <c r="A10" s="21"/>
      <c r="B10" s="22"/>
      <c r="C10" s="23"/>
    </row>
    <row r="11" spans="1:3" x14ac:dyDescent="0.25">
      <c r="A11" s="21" t="s">
        <v>128</v>
      </c>
      <c r="B11" s="22"/>
      <c r="C11" s="23">
        <v>0</v>
      </c>
    </row>
    <row r="12" spans="1:3" x14ac:dyDescent="0.25">
      <c r="A12" s="21" t="s">
        <v>129</v>
      </c>
      <c r="B12" s="22"/>
      <c r="C12" s="23">
        <v>0</v>
      </c>
    </row>
    <row r="13" spans="1:3" x14ac:dyDescent="0.25">
      <c r="A13" s="21" t="s">
        <v>130</v>
      </c>
      <c r="B13" s="22"/>
      <c r="C13" s="23">
        <v>0</v>
      </c>
    </row>
    <row r="14" spans="1:3" x14ac:dyDescent="0.25">
      <c r="A14" s="21" t="s">
        <v>131</v>
      </c>
      <c r="B14" s="22"/>
      <c r="C14" s="23">
        <v>0</v>
      </c>
    </row>
    <row r="15" spans="1:3" x14ac:dyDescent="0.25">
      <c r="A15" s="21" t="s">
        <v>132</v>
      </c>
      <c r="B15" s="22"/>
      <c r="C15" s="23">
        <v>0</v>
      </c>
    </row>
    <row r="16" spans="1:3" x14ac:dyDescent="0.25">
      <c r="A16" s="21" t="s">
        <v>133</v>
      </c>
      <c r="B16" s="22"/>
      <c r="C16" s="23">
        <v>0</v>
      </c>
    </row>
    <row r="17" spans="1:3" x14ac:dyDescent="0.25">
      <c r="A17" s="21" t="s">
        <v>134</v>
      </c>
      <c r="B17" s="22"/>
      <c r="C17" s="23">
        <v>0</v>
      </c>
    </row>
    <row r="18" spans="1:3" x14ac:dyDescent="0.25">
      <c r="A18" s="21" t="s">
        <v>135</v>
      </c>
      <c r="B18" s="22"/>
      <c r="C18" s="23">
        <v>0</v>
      </c>
    </row>
    <row r="19" spans="1:3" x14ac:dyDescent="0.25">
      <c r="A19" s="21" t="s">
        <v>136</v>
      </c>
      <c r="B19" s="22" t="s">
        <v>123</v>
      </c>
      <c r="C19" s="23">
        <v>0</v>
      </c>
    </row>
    <row r="20" spans="1:3" x14ac:dyDescent="0.25">
      <c r="A20" s="21" t="s">
        <v>137</v>
      </c>
      <c r="B20" s="22"/>
      <c r="C20" s="23">
        <v>0</v>
      </c>
    </row>
    <row r="21" spans="1:3" ht="25.5" x14ac:dyDescent="0.25">
      <c r="A21" s="24" t="s">
        <v>138</v>
      </c>
      <c r="B21" s="25"/>
      <c r="C21" s="26">
        <v>10000000</v>
      </c>
    </row>
    <row r="22" spans="1:3" hidden="1" x14ac:dyDescent="0.25">
      <c r="A22" s="27"/>
      <c r="B22" s="22"/>
      <c r="C22" s="28" t="e">
        <v>#REF!</v>
      </c>
    </row>
    <row r="23" spans="1:3" x14ac:dyDescent="0.25">
      <c r="A23" s="18" t="s">
        <v>139</v>
      </c>
      <c r="B23" s="29"/>
      <c r="C23" s="28"/>
    </row>
    <row r="24" spans="1:3" x14ac:dyDescent="0.25">
      <c r="A24" s="21" t="s">
        <v>140</v>
      </c>
      <c r="B24" s="22" t="s">
        <v>123</v>
      </c>
      <c r="C24" s="23">
        <v>0</v>
      </c>
    </row>
    <row r="25" spans="1:3" x14ac:dyDescent="0.25">
      <c r="A25" s="21" t="s">
        <v>141</v>
      </c>
      <c r="B25" s="22"/>
      <c r="C25" s="23">
        <v>0</v>
      </c>
    </row>
    <row r="26" spans="1:3" x14ac:dyDescent="0.25">
      <c r="A26" s="21" t="s">
        <v>142</v>
      </c>
      <c r="B26" s="22" t="s">
        <v>143</v>
      </c>
      <c r="C26" s="23">
        <v>0</v>
      </c>
    </row>
    <row r="27" spans="1:3" x14ac:dyDescent="0.25">
      <c r="A27" s="21" t="s">
        <v>144</v>
      </c>
      <c r="B27" s="22" t="s">
        <v>123</v>
      </c>
      <c r="C27" s="23">
        <v>0</v>
      </c>
    </row>
    <row r="28" spans="1:3" x14ac:dyDescent="0.25">
      <c r="A28" s="21" t="s">
        <v>145</v>
      </c>
      <c r="B28" s="22"/>
      <c r="C28" s="23">
        <v>0</v>
      </c>
    </row>
    <row r="29" spans="1:3" x14ac:dyDescent="0.25">
      <c r="A29" s="21" t="s">
        <v>146</v>
      </c>
      <c r="B29" s="22" t="s">
        <v>123</v>
      </c>
      <c r="C29" s="23">
        <v>0</v>
      </c>
    </row>
    <row r="30" spans="1:3" x14ac:dyDescent="0.25">
      <c r="A30" s="21" t="s">
        <v>147</v>
      </c>
      <c r="B30" s="22" t="s">
        <v>148</v>
      </c>
      <c r="C30" s="23">
        <v>0</v>
      </c>
    </row>
    <row r="31" spans="1:3" x14ac:dyDescent="0.25">
      <c r="A31" s="21" t="s">
        <v>149</v>
      </c>
      <c r="B31" s="22"/>
      <c r="C31" s="23">
        <v>6000000</v>
      </c>
    </row>
    <row r="32" spans="1:3" x14ac:dyDescent="0.25">
      <c r="A32" s="21" t="s">
        <v>135</v>
      </c>
      <c r="B32" s="22"/>
      <c r="C32" s="23">
        <v>0</v>
      </c>
    </row>
    <row r="33" spans="1:3" x14ac:dyDescent="0.25">
      <c r="A33" s="21" t="s">
        <v>150</v>
      </c>
      <c r="B33" s="22" t="s">
        <v>151</v>
      </c>
      <c r="C33" s="23">
        <v>0</v>
      </c>
    </row>
    <row r="34" spans="1:3" x14ac:dyDescent="0.25">
      <c r="A34" s="21" t="s">
        <v>152</v>
      </c>
      <c r="B34" s="22"/>
      <c r="C34" s="23">
        <v>0</v>
      </c>
    </row>
    <row r="35" spans="1:3" x14ac:dyDescent="0.25">
      <c r="A35" s="30" t="s">
        <v>153</v>
      </c>
      <c r="B35" s="25"/>
      <c r="C35" s="26">
        <v>6000000</v>
      </c>
    </row>
    <row r="36" spans="1:3" x14ac:dyDescent="0.25">
      <c r="A36" s="27"/>
      <c r="B36" s="22"/>
      <c r="C36" s="31"/>
    </row>
    <row r="37" spans="1:3" x14ac:dyDescent="0.25">
      <c r="A37" s="32" t="s">
        <v>154</v>
      </c>
      <c r="B37" s="22"/>
      <c r="C37" s="33">
        <v>4000000</v>
      </c>
    </row>
    <row r="38" spans="1:3" x14ac:dyDescent="0.25">
      <c r="A38" s="21" t="s">
        <v>155</v>
      </c>
      <c r="B38" s="22" t="s">
        <v>156</v>
      </c>
      <c r="C38" s="23">
        <v>0</v>
      </c>
    </row>
    <row r="39" spans="1:3" x14ac:dyDescent="0.25">
      <c r="A39" s="21" t="s">
        <v>157</v>
      </c>
      <c r="B39" s="22"/>
      <c r="C39" s="23">
        <v>0</v>
      </c>
    </row>
    <row r="40" spans="1:3" x14ac:dyDescent="0.25">
      <c r="A40" s="21" t="s">
        <v>158</v>
      </c>
      <c r="B40" s="22"/>
      <c r="C40" s="23">
        <v>0</v>
      </c>
    </row>
    <row r="41" spans="1:3" ht="25.5" x14ac:dyDescent="0.25">
      <c r="A41" s="34" t="s">
        <v>159</v>
      </c>
      <c r="B41" s="22"/>
      <c r="C41" s="35">
        <v>4000000</v>
      </c>
    </row>
    <row r="42" spans="1:3" x14ac:dyDescent="0.25">
      <c r="A42" s="21" t="s">
        <v>160</v>
      </c>
      <c r="B42" s="22"/>
      <c r="C42" s="23">
        <v>0</v>
      </c>
    </row>
    <row r="43" spans="1:3" x14ac:dyDescent="0.25">
      <c r="A43" s="36" t="s">
        <v>161</v>
      </c>
      <c r="B43" s="22"/>
      <c r="C43" s="31">
        <v>4000000</v>
      </c>
    </row>
    <row r="44" spans="1:3" x14ac:dyDescent="0.25">
      <c r="A44" s="21" t="s">
        <v>162</v>
      </c>
      <c r="B44" s="22"/>
      <c r="C44" s="23">
        <v>0</v>
      </c>
    </row>
    <row r="45" spans="1:3" x14ac:dyDescent="0.25">
      <c r="A45" s="36" t="s">
        <v>163</v>
      </c>
      <c r="B45" s="22"/>
      <c r="C45" s="35">
        <v>4000000</v>
      </c>
    </row>
    <row r="46" spans="1:3" x14ac:dyDescent="0.25">
      <c r="A46" s="37" t="s">
        <v>164</v>
      </c>
      <c r="B46" s="22" t="s">
        <v>165</v>
      </c>
      <c r="C46" s="23">
        <v>0</v>
      </c>
    </row>
    <row r="47" spans="1:3" x14ac:dyDescent="0.25">
      <c r="A47" s="38" t="s">
        <v>166</v>
      </c>
      <c r="B47" s="39"/>
      <c r="C47" s="40">
        <v>4000000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8046-5E11-4BC6-9609-727B808CEDBA}">
  <dimension ref="A1:C42"/>
  <sheetViews>
    <sheetView workbookViewId="0">
      <selection activeCell="D6" sqref="D6"/>
    </sheetView>
  </sheetViews>
  <sheetFormatPr defaultRowHeight="15" x14ac:dyDescent="0.25"/>
  <cols>
    <col min="1" max="1" width="34.28515625" customWidth="1"/>
    <col min="2" max="2" width="0" hidden="1" customWidth="1"/>
    <col min="3" max="3" width="17.42578125" customWidth="1"/>
  </cols>
  <sheetData>
    <row r="1" spans="1:3" x14ac:dyDescent="0.25">
      <c r="A1" s="42" t="s">
        <v>168</v>
      </c>
      <c r="B1" s="42"/>
      <c r="C1" s="42"/>
    </row>
    <row r="2" spans="1:3" ht="38.25" x14ac:dyDescent="0.25">
      <c r="A2" s="13" t="s">
        <v>115</v>
      </c>
      <c r="B2" s="14" t="s">
        <v>116</v>
      </c>
      <c r="C2" s="41" t="s">
        <v>117</v>
      </c>
    </row>
    <row r="3" spans="1:3" x14ac:dyDescent="0.25">
      <c r="A3" s="15" t="s">
        <v>118</v>
      </c>
      <c r="B3" s="43" t="s">
        <v>119</v>
      </c>
      <c r="C3" s="17" t="s">
        <v>167</v>
      </c>
    </row>
    <row r="4" spans="1:3" x14ac:dyDescent="0.25">
      <c r="A4" s="32" t="s">
        <v>169</v>
      </c>
      <c r="B4" s="19"/>
      <c r="C4" s="20"/>
    </row>
    <row r="5" spans="1:3" x14ac:dyDescent="0.25">
      <c r="A5" s="32" t="s">
        <v>170</v>
      </c>
      <c r="B5" s="22"/>
      <c r="C5" s="44"/>
    </row>
    <row r="6" spans="1:3" x14ac:dyDescent="0.25">
      <c r="A6" s="21" t="s">
        <v>171</v>
      </c>
      <c r="B6" s="22"/>
      <c r="C6" s="23">
        <v>3200000</v>
      </c>
    </row>
    <row r="7" spans="1:3" x14ac:dyDescent="0.25">
      <c r="A7" s="21" t="s">
        <v>172</v>
      </c>
      <c r="B7" s="22" t="s">
        <v>119</v>
      </c>
      <c r="C7" s="23">
        <v>0</v>
      </c>
    </row>
    <row r="8" spans="1:3" x14ac:dyDescent="0.25">
      <c r="A8" s="21" t="s">
        <v>173</v>
      </c>
      <c r="B8" s="22" t="s">
        <v>119</v>
      </c>
      <c r="C8" s="23">
        <v>1300000</v>
      </c>
    </row>
    <row r="9" spans="1:3" x14ac:dyDescent="0.25">
      <c r="A9" s="21" t="s">
        <v>174</v>
      </c>
      <c r="B9" s="22"/>
      <c r="C9" s="23">
        <v>0</v>
      </c>
    </row>
    <row r="10" spans="1:3" x14ac:dyDescent="0.25">
      <c r="A10" s="21" t="s">
        <v>175</v>
      </c>
      <c r="B10" s="22"/>
      <c r="C10" s="23">
        <v>0</v>
      </c>
    </row>
    <row r="11" spans="1:3" x14ac:dyDescent="0.25">
      <c r="A11" s="21" t="s">
        <v>176</v>
      </c>
      <c r="B11" s="22" t="s">
        <v>123</v>
      </c>
      <c r="C11" s="23">
        <v>0</v>
      </c>
    </row>
    <row r="12" spans="1:3" x14ac:dyDescent="0.25">
      <c r="A12" s="45" t="s">
        <v>177</v>
      </c>
      <c r="B12" s="46"/>
      <c r="C12" s="47">
        <v>4500000</v>
      </c>
    </row>
    <row r="13" spans="1:3" x14ac:dyDescent="0.25">
      <c r="A13" s="27"/>
      <c r="B13" s="22"/>
      <c r="C13" s="44"/>
    </row>
    <row r="14" spans="1:3" x14ac:dyDescent="0.25">
      <c r="A14" s="32" t="s">
        <v>178</v>
      </c>
      <c r="B14" s="22"/>
      <c r="C14" s="44"/>
    </row>
    <row r="15" spans="1:3" x14ac:dyDescent="0.25">
      <c r="A15" s="21" t="s">
        <v>179</v>
      </c>
      <c r="B15" s="22"/>
      <c r="C15" s="23">
        <v>0</v>
      </c>
    </row>
    <row r="16" spans="1:3" x14ac:dyDescent="0.25">
      <c r="A16" s="21" t="s">
        <v>180</v>
      </c>
      <c r="B16" s="22"/>
      <c r="C16" s="23">
        <v>0</v>
      </c>
    </row>
    <row r="17" spans="1:3" x14ac:dyDescent="0.25">
      <c r="A17" s="21" t="s">
        <v>181</v>
      </c>
      <c r="B17" s="22"/>
      <c r="C17" s="23">
        <v>0</v>
      </c>
    </row>
    <row r="18" spans="1:3" x14ac:dyDescent="0.25">
      <c r="A18" s="21" t="s">
        <v>182</v>
      </c>
      <c r="B18" s="22"/>
      <c r="C18" s="23">
        <v>0</v>
      </c>
    </row>
    <row r="19" spans="1:3" x14ac:dyDescent="0.25">
      <c r="A19" s="21" t="s">
        <v>183</v>
      </c>
      <c r="B19" s="22" t="s">
        <v>143</v>
      </c>
      <c r="C19" s="23">
        <v>0</v>
      </c>
    </row>
    <row r="20" spans="1:3" x14ac:dyDescent="0.25">
      <c r="A20" s="21" t="s">
        <v>184</v>
      </c>
      <c r="B20" s="22"/>
      <c r="C20" s="48"/>
    </row>
    <row r="21" spans="1:3" x14ac:dyDescent="0.25">
      <c r="A21" s="21" t="s">
        <v>185</v>
      </c>
      <c r="B21" s="22"/>
      <c r="C21" s="23">
        <v>0</v>
      </c>
    </row>
    <row r="22" spans="1:3" x14ac:dyDescent="0.25">
      <c r="A22" s="21" t="s">
        <v>186</v>
      </c>
      <c r="B22" s="22"/>
      <c r="C22" s="23">
        <v>0</v>
      </c>
    </row>
    <row r="23" spans="1:3" x14ac:dyDescent="0.25">
      <c r="A23" s="21" t="s">
        <v>187</v>
      </c>
      <c r="B23" s="22"/>
      <c r="C23" s="23">
        <v>0</v>
      </c>
    </row>
    <row r="24" spans="1:3" x14ac:dyDescent="0.25">
      <c r="A24" s="45" t="s">
        <v>188</v>
      </c>
      <c r="B24" s="49"/>
      <c r="C24" s="50">
        <v>0</v>
      </c>
    </row>
    <row r="25" spans="1:3" x14ac:dyDescent="0.25">
      <c r="A25" s="45" t="s">
        <v>189</v>
      </c>
      <c r="B25" s="46"/>
      <c r="C25" s="47">
        <v>4500000</v>
      </c>
    </row>
    <row r="26" spans="1:3" x14ac:dyDescent="0.25">
      <c r="A26" s="27"/>
      <c r="B26" s="22"/>
      <c r="C26" s="44"/>
    </row>
    <row r="27" spans="1:3" x14ac:dyDescent="0.25">
      <c r="A27" s="32" t="s">
        <v>190</v>
      </c>
      <c r="B27" s="22"/>
      <c r="C27" s="44"/>
    </row>
    <row r="28" spans="1:3" x14ac:dyDescent="0.25">
      <c r="A28" s="32" t="s">
        <v>191</v>
      </c>
      <c r="B28" s="29"/>
      <c r="C28" s="44"/>
    </row>
    <row r="29" spans="1:3" x14ac:dyDescent="0.25">
      <c r="A29" s="21" t="s">
        <v>192</v>
      </c>
      <c r="B29" s="22" t="s">
        <v>119</v>
      </c>
      <c r="C29" s="23">
        <v>0</v>
      </c>
    </row>
    <row r="30" spans="1:3" x14ac:dyDescent="0.25">
      <c r="A30" s="21" t="s">
        <v>193</v>
      </c>
      <c r="B30" s="22" t="s">
        <v>194</v>
      </c>
      <c r="C30" s="23">
        <v>0</v>
      </c>
    </row>
    <row r="31" spans="1:3" x14ac:dyDescent="0.25">
      <c r="A31" s="21" t="s">
        <v>195</v>
      </c>
      <c r="B31" s="22"/>
      <c r="C31" s="23">
        <v>0</v>
      </c>
    </row>
    <row r="32" spans="1:3" x14ac:dyDescent="0.25">
      <c r="A32" s="21" t="s">
        <v>196</v>
      </c>
      <c r="B32" s="22" t="s">
        <v>194</v>
      </c>
      <c r="C32" s="23">
        <v>500000</v>
      </c>
    </row>
    <row r="33" spans="1:3" x14ac:dyDescent="0.25">
      <c r="A33" s="21" t="s">
        <v>197</v>
      </c>
      <c r="B33" s="22"/>
      <c r="C33" s="23">
        <v>0</v>
      </c>
    </row>
    <row r="34" spans="1:3" x14ac:dyDescent="0.25">
      <c r="A34" s="45" t="s">
        <v>198</v>
      </c>
      <c r="B34" s="46"/>
      <c r="C34" s="47">
        <v>500000</v>
      </c>
    </row>
    <row r="35" spans="1:3" x14ac:dyDescent="0.25">
      <c r="A35" s="27"/>
      <c r="B35" s="22"/>
      <c r="C35" s="44"/>
    </row>
    <row r="36" spans="1:3" x14ac:dyDescent="0.25">
      <c r="A36" s="32" t="s">
        <v>199</v>
      </c>
      <c r="B36" s="22"/>
      <c r="C36" s="44"/>
    </row>
    <row r="37" spans="1:3" x14ac:dyDescent="0.25">
      <c r="A37" s="21" t="s">
        <v>193</v>
      </c>
      <c r="B37" s="22"/>
      <c r="C37" s="23">
        <v>0</v>
      </c>
    </row>
    <row r="38" spans="1:3" x14ac:dyDescent="0.25">
      <c r="A38" s="21" t="s">
        <v>197</v>
      </c>
      <c r="B38" s="22"/>
      <c r="C38" s="23">
        <v>0</v>
      </c>
    </row>
    <row r="39" spans="1:3" x14ac:dyDescent="0.25">
      <c r="A39" s="45" t="s">
        <v>200</v>
      </c>
      <c r="B39" s="49"/>
      <c r="C39" s="50">
        <v>0</v>
      </c>
    </row>
    <row r="40" spans="1:3" x14ac:dyDescent="0.25">
      <c r="A40" s="45" t="s">
        <v>201</v>
      </c>
      <c r="B40" s="46"/>
      <c r="C40" s="47">
        <v>500000</v>
      </c>
    </row>
    <row r="41" spans="1:3" x14ac:dyDescent="0.25">
      <c r="A41" s="27"/>
      <c r="B41" s="22"/>
      <c r="C41" s="44"/>
    </row>
    <row r="42" spans="1:3" x14ac:dyDescent="0.25">
      <c r="A42" s="51" t="s">
        <v>202</v>
      </c>
      <c r="B42" s="52" t="s">
        <v>203</v>
      </c>
      <c r="C42" s="53">
        <v>4000000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1F77-0374-4FAF-BA03-C6E9FD832B97}">
  <dimension ref="A1:C40"/>
  <sheetViews>
    <sheetView workbookViewId="0">
      <selection activeCell="D5" sqref="D5"/>
    </sheetView>
  </sheetViews>
  <sheetFormatPr defaultRowHeight="15" x14ac:dyDescent="0.25"/>
  <cols>
    <col min="1" max="1" width="27.42578125" customWidth="1"/>
    <col min="3" max="3" width="26.140625" customWidth="1"/>
  </cols>
  <sheetData>
    <row r="1" spans="1:3" x14ac:dyDescent="0.25">
      <c r="A1" s="42" t="s">
        <v>204</v>
      </c>
      <c r="B1" s="42"/>
      <c r="C1" s="42"/>
    </row>
    <row r="2" spans="1:3" ht="38.25" x14ac:dyDescent="0.25">
      <c r="A2" s="13" t="s">
        <v>115</v>
      </c>
      <c r="B2" s="14" t="s">
        <v>116</v>
      </c>
      <c r="C2" s="41" t="s">
        <v>117</v>
      </c>
    </row>
    <row r="3" spans="1:3" x14ac:dyDescent="0.25">
      <c r="A3" s="15" t="s">
        <v>118</v>
      </c>
      <c r="B3" s="43"/>
      <c r="C3" s="17" t="s">
        <v>167</v>
      </c>
    </row>
    <row r="4" spans="1:3" x14ac:dyDescent="0.25">
      <c r="A4" s="32" t="s">
        <v>205</v>
      </c>
      <c r="B4" s="19"/>
      <c r="C4" s="20"/>
    </row>
    <row r="5" spans="1:3" x14ac:dyDescent="0.25">
      <c r="A5" s="32" t="s">
        <v>206</v>
      </c>
      <c r="B5" s="22"/>
      <c r="C5" s="54">
        <v>8700000</v>
      </c>
    </row>
    <row r="6" spans="1:3" x14ac:dyDescent="0.25">
      <c r="A6" s="21" t="s">
        <v>122</v>
      </c>
      <c r="B6" s="22"/>
      <c r="C6" s="23">
        <v>0</v>
      </c>
    </row>
    <row r="7" spans="1:3" x14ac:dyDescent="0.25">
      <c r="A7" s="21" t="s">
        <v>207</v>
      </c>
      <c r="B7" s="22"/>
      <c r="C7" s="23">
        <v>8700000</v>
      </c>
    </row>
    <row r="8" spans="1:3" x14ac:dyDescent="0.25">
      <c r="A8" s="21" t="s">
        <v>136</v>
      </c>
      <c r="B8" s="22"/>
      <c r="C8" s="23">
        <v>0</v>
      </c>
    </row>
    <row r="9" spans="1:3" x14ac:dyDescent="0.25">
      <c r="A9" s="21" t="s">
        <v>208</v>
      </c>
      <c r="B9" s="22" t="s">
        <v>119</v>
      </c>
      <c r="C9" s="23">
        <v>0</v>
      </c>
    </row>
    <row r="10" spans="1:3" x14ac:dyDescent="0.25">
      <c r="A10" s="21" t="s">
        <v>209</v>
      </c>
      <c r="B10" s="22" t="s">
        <v>119</v>
      </c>
      <c r="C10" s="23">
        <v>0</v>
      </c>
    </row>
    <row r="11" spans="1:3" x14ac:dyDescent="0.25">
      <c r="A11" s="21" t="s">
        <v>210</v>
      </c>
      <c r="B11" s="22"/>
      <c r="C11" s="23">
        <v>0</v>
      </c>
    </row>
    <row r="12" spans="1:3" x14ac:dyDescent="0.25">
      <c r="A12" s="21" t="s">
        <v>211</v>
      </c>
      <c r="B12" s="22"/>
      <c r="C12" s="23">
        <v>0</v>
      </c>
    </row>
    <row r="13" spans="1:3" x14ac:dyDescent="0.25">
      <c r="A13" s="32" t="s">
        <v>212</v>
      </c>
      <c r="B13" s="22"/>
      <c r="C13" s="54">
        <v>-5500000</v>
      </c>
    </row>
    <row r="14" spans="1:3" x14ac:dyDescent="0.25">
      <c r="A14" s="21" t="s">
        <v>213</v>
      </c>
      <c r="B14" s="22"/>
      <c r="C14" s="23">
        <v>-5500000</v>
      </c>
    </row>
    <row r="15" spans="1:3" x14ac:dyDescent="0.25">
      <c r="A15" s="21" t="s">
        <v>145</v>
      </c>
      <c r="B15" s="22"/>
      <c r="C15" s="23">
        <v>0</v>
      </c>
    </row>
    <row r="16" spans="1:3" x14ac:dyDescent="0.25">
      <c r="A16" s="21" t="s">
        <v>214</v>
      </c>
      <c r="B16" s="22" t="s">
        <v>119</v>
      </c>
      <c r="C16" s="23">
        <v>0</v>
      </c>
    </row>
    <row r="17" spans="1:3" x14ac:dyDescent="0.25">
      <c r="A17" s="45" t="s">
        <v>215</v>
      </c>
      <c r="B17" s="46"/>
      <c r="C17" s="47">
        <v>3200000</v>
      </c>
    </row>
    <row r="18" spans="1:3" x14ac:dyDescent="0.25">
      <c r="A18" s="27"/>
      <c r="B18" s="22"/>
      <c r="C18" s="44"/>
    </row>
    <row r="19" spans="1:3" x14ac:dyDescent="0.25">
      <c r="A19" s="32" t="s">
        <v>216</v>
      </c>
      <c r="B19" s="22"/>
      <c r="C19" s="44"/>
    </row>
    <row r="20" spans="1:3" x14ac:dyDescent="0.25">
      <c r="A20" s="32" t="s">
        <v>206</v>
      </c>
      <c r="B20" s="22"/>
      <c r="C20" s="54">
        <v>0</v>
      </c>
    </row>
    <row r="21" spans="1:3" x14ac:dyDescent="0.25">
      <c r="A21" s="21" t="s">
        <v>217</v>
      </c>
      <c r="B21" s="22"/>
      <c r="C21" s="23">
        <v>0</v>
      </c>
    </row>
    <row r="22" spans="1:3" x14ac:dyDescent="0.25">
      <c r="A22" s="21"/>
      <c r="B22" s="22"/>
      <c r="C22" s="23"/>
    </row>
    <row r="23" spans="1:3" x14ac:dyDescent="0.25">
      <c r="A23" s="21" t="s">
        <v>218</v>
      </c>
      <c r="B23" s="22"/>
      <c r="C23" s="23">
        <v>0</v>
      </c>
    </row>
    <row r="24" spans="1:3" x14ac:dyDescent="0.25">
      <c r="A24" s="21" t="s">
        <v>219</v>
      </c>
      <c r="B24" s="22"/>
      <c r="C24" s="23">
        <v>0</v>
      </c>
    </row>
    <row r="25" spans="1:3" x14ac:dyDescent="0.25">
      <c r="A25" s="32" t="s">
        <v>212</v>
      </c>
      <c r="B25" s="22"/>
      <c r="C25" s="54">
        <v>0</v>
      </c>
    </row>
    <row r="26" spans="1:3" x14ac:dyDescent="0.25">
      <c r="A26" s="21" t="s">
        <v>220</v>
      </c>
      <c r="B26" s="22"/>
      <c r="C26" s="23">
        <v>0</v>
      </c>
    </row>
    <row r="27" spans="1:3" x14ac:dyDescent="0.25">
      <c r="A27" s="45" t="s">
        <v>221</v>
      </c>
      <c r="B27" s="46"/>
      <c r="C27" s="47">
        <v>0</v>
      </c>
    </row>
    <row r="28" spans="1:3" x14ac:dyDescent="0.25">
      <c r="A28" s="27"/>
      <c r="B28" s="22"/>
      <c r="C28" s="44"/>
    </row>
    <row r="29" spans="1:3" x14ac:dyDescent="0.25">
      <c r="A29" s="32" t="s">
        <v>222</v>
      </c>
      <c r="B29" s="22"/>
      <c r="C29" s="44"/>
    </row>
    <row r="30" spans="1:3" x14ac:dyDescent="0.25">
      <c r="A30" s="32" t="s">
        <v>206</v>
      </c>
      <c r="B30" s="22"/>
      <c r="C30" s="54">
        <v>0</v>
      </c>
    </row>
    <row r="31" spans="1:3" x14ac:dyDescent="0.25">
      <c r="A31" s="21" t="s">
        <v>223</v>
      </c>
      <c r="B31" s="22"/>
      <c r="C31" s="23">
        <v>0</v>
      </c>
    </row>
    <row r="32" spans="1:3" x14ac:dyDescent="0.25">
      <c r="A32" s="21" t="s">
        <v>224</v>
      </c>
      <c r="B32" s="22"/>
      <c r="C32" s="23">
        <v>0</v>
      </c>
    </row>
    <row r="33" spans="1:3" x14ac:dyDescent="0.25">
      <c r="A33" s="21" t="s">
        <v>225</v>
      </c>
      <c r="B33" s="22"/>
      <c r="C33" s="23">
        <v>0</v>
      </c>
    </row>
    <row r="34" spans="1:3" x14ac:dyDescent="0.25">
      <c r="A34" s="32" t="s">
        <v>212</v>
      </c>
      <c r="B34" s="22"/>
      <c r="C34" s="54">
        <v>0</v>
      </c>
    </row>
    <row r="35" spans="1:3" x14ac:dyDescent="0.25">
      <c r="A35" s="21" t="s">
        <v>226</v>
      </c>
      <c r="B35" s="22"/>
      <c r="C35" s="23">
        <v>0</v>
      </c>
    </row>
    <row r="36" spans="1:3" x14ac:dyDescent="0.25">
      <c r="A36" s="45" t="s">
        <v>227</v>
      </c>
      <c r="B36" s="46"/>
      <c r="C36" s="47">
        <v>0</v>
      </c>
    </row>
    <row r="37" spans="1:3" x14ac:dyDescent="0.25">
      <c r="A37" s="27"/>
      <c r="B37" s="22"/>
      <c r="C37" s="44"/>
    </row>
    <row r="38" spans="1:3" x14ac:dyDescent="0.25">
      <c r="A38" s="32" t="s">
        <v>228</v>
      </c>
      <c r="B38" s="22"/>
      <c r="C38" s="54">
        <v>3200000</v>
      </c>
    </row>
    <row r="39" spans="1:3" x14ac:dyDescent="0.25">
      <c r="A39" s="21" t="s">
        <v>229</v>
      </c>
      <c r="B39" s="22" t="s">
        <v>123</v>
      </c>
      <c r="C39" s="23">
        <v>0</v>
      </c>
    </row>
    <row r="40" spans="1:3" x14ac:dyDescent="0.25">
      <c r="A40" s="55" t="s">
        <v>230</v>
      </c>
      <c r="B40" s="52" t="s">
        <v>123</v>
      </c>
      <c r="C40" s="56">
        <v>3200000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ECE2-FF30-49CE-BA67-0F45E926B216}">
  <dimension ref="A1:J3"/>
  <sheetViews>
    <sheetView workbookViewId="0">
      <selection activeCell="E6" sqref="E6"/>
    </sheetView>
  </sheetViews>
  <sheetFormatPr defaultRowHeight="15" x14ac:dyDescent="0.25"/>
  <cols>
    <col min="1" max="1" width="11.28515625" customWidth="1"/>
    <col min="2" max="2" width="26" customWidth="1"/>
    <col min="3" max="3" width="15.140625" bestFit="1" customWidth="1"/>
    <col min="4" max="4" width="18.140625" bestFit="1" customWidth="1"/>
    <col min="5" max="5" width="23.5703125" bestFit="1" customWidth="1"/>
    <col min="6" max="6" width="15.85546875" bestFit="1" customWidth="1"/>
    <col min="7" max="7" width="22.5703125" bestFit="1" customWidth="1"/>
    <col min="8" max="8" width="26.28515625" bestFit="1" customWidth="1"/>
    <col min="9" max="9" width="15.5703125" bestFit="1" customWidth="1"/>
    <col min="10" max="10" width="14.42578125" bestFit="1" customWidth="1"/>
  </cols>
  <sheetData>
    <row r="1" spans="1:10" ht="15.75" thickBot="1" x14ac:dyDescent="0.3"/>
    <row r="2" spans="1:10" ht="15.75" thickBot="1" x14ac:dyDescent="0.3">
      <c r="A2" s="57" t="s">
        <v>231</v>
      </c>
      <c r="B2" s="58" t="s">
        <v>232</v>
      </c>
      <c r="C2" s="59" t="s">
        <v>233</v>
      </c>
      <c r="D2" s="59" t="s">
        <v>234</v>
      </c>
      <c r="E2" s="59" t="s">
        <v>235</v>
      </c>
      <c r="F2" s="59" t="s">
        <v>236</v>
      </c>
      <c r="G2" s="59" t="s">
        <v>237</v>
      </c>
      <c r="H2" s="59" t="s">
        <v>238</v>
      </c>
      <c r="I2" s="59" t="s">
        <v>239</v>
      </c>
      <c r="J2" s="60" t="s">
        <v>240</v>
      </c>
    </row>
    <row r="3" spans="1:10" ht="60" x14ac:dyDescent="0.25">
      <c r="A3" t="s">
        <v>21</v>
      </c>
      <c r="B3" s="61" t="s">
        <v>3</v>
      </c>
      <c r="C3" s="1">
        <v>10000000</v>
      </c>
      <c r="D3" s="1">
        <v>6000000</v>
      </c>
      <c r="E3" s="1">
        <v>0</v>
      </c>
      <c r="F3" s="1">
        <v>4000000</v>
      </c>
      <c r="G3" s="1">
        <v>8700000</v>
      </c>
      <c r="H3" s="1">
        <v>5500000</v>
      </c>
      <c r="I3" s="62">
        <v>0.87</v>
      </c>
      <c r="J3" s="62">
        <v>0.91666666666666663</v>
      </c>
    </row>
  </sheetData>
  <conditionalFormatting sqref="F3">
    <cfRule type="cellIs" dxfId="1" priority="2" operator="greaterThan">
      <formula>0</formula>
    </cfRule>
  </conditionalFormatting>
  <conditionalFormatting sqref="I3:J3">
    <cfRule type="cellIs" dxfId="0" priority="1" operator="greaterThan">
      <formula>0.8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3A12-988F-4935-B3D5-CF7992578E0B}">
  <dimension ref="A1:C12"/>
  <sheetViews>
    <sheetView workbookViewId="0">
      <selection activeCell="B5" sqref="B5"/>
    </sheetView>
  </sheetViews>
  <sheetFormatPr defaultRowHeight="15" x14ac:dyDescent="0.25"/>
  <cols>
    <col min="1" max="1" width="43.28515625" bestFit="1" customWidth="1"/>
    <col min="2" max="2" width="14.140625" style="1" bestFit="1" customWidth="1"/>
    <col min="3" max="3" width="4" style="63" bestFit="1" customWidth="1"/>
  </cols>
  <sheetData>
    <row r="1" spans="1:3" x14ac:dyDescent="0.25">
      <c r="A1" s="10" t="s">
        <v>241</v>
      </c>
    </row>
    <row r="2" spans="1:3" x14ac:dyDescent="0.25">
      <c r="C2" s="63" t="s">
        <v>116</v>
      </c>
    </row>
    <row r="3" spans="1:3" x14ac:dyDescent="0.25">
      <c r="A3" t="s">
        <v>236</v>
      </c>
      <c r="B3" s="1">
        <f>'A4'!C47</f>
        <v>4000000</v>
      </c>
      <c r="C3" s="63" t="s">
        <v>107</v>
      </c>
    </row>
    <row r="4" spans="1:3" x14ac:dyDescent="0.25">
      <c r="A4" t="s">
        <v>245</v>
      </c>
      <c r="B4" s="1">
        <f>B5+B6</f>
        <v>0</v>
      </c>
    </row>
    <row r="5" spans="1:3" x14ac:dyDescent="0.25">
      <c r="A5" s="64" t="s">
        <v>242</v>
      </c>
      <c r="B5" s="1">
        <v>0</v>
      </c>
    </row>
    <row r="6" spans="1:3" x14ac:dyDescent="0.25">
      <c r="A6" s="64" t="s">
        <v>142</v>
      </c>
      <c r="B6" s="1">
        <v>0</v>
      </c>
    </row>
    <row r="7" spans="1:3" x14ac:dyDescent="0.25">
      <c r="A7" t="s">
        <v>243</v>
      </c>
      <c r="B7" s="1">
        <f>'A6'!C32</f>
        <v>500000</v>
      </c>
      <c r="C7" s="63" t="s">
        <v>108</v>
      </c>
    </row>
    <row r="8" spans="1:3" x14ac:dyDescent="0.25">
      <c r="A8" t="s">
        <v>244</v>
      </c>
      <c r="B8" s="1">
        <f>'A6'!C8</f>
        <v>1300000</v>
      </c>
      <c r="C8" s="63" t="s">
        <v>108</v>
      </c>
    </row>
    <row r="9" spans="1:3" x14ac:dyDescent="0.25">
      <c r="A9" t="s">
        <v>246</v>
      </c>
      <c r="B9" s="65">
        <f>B3+B4+B7-B8</f>
        <v>3200000</v>
      </c>
    </row>
    <row r="10" spans="1:3" x14ac:dyDescent="0.25">
      <c r="A10" t="s">
        <v>247</v>
      </c>
      <c r="B10" s="1">
        <f>'A7'!C38</f>
        <v>3200000</v>
      </c>
      <c r="C10" s="63" t="s">
        <v>248</v>
      </c>
    </row>
    <row r="11" spans="1:3" ht="15.75" thickBot="1" x14ac:dyDescent="0.3">
      <c r="A11" s="10" t="s">
        <v>120</v>
      </c>
      <c r="B11" s="66">
        <f>B9-B10</f>
        <v>0</v>
      </c>
    </row>
    <row r="12" spans="1:3" ht="15.75" thickTop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7C2A3B03E9DB43A55414B6EEF3155D" ma:contentTypeVersion="9" ma:contentTypeDescription="Create a new document." ma:contentTypeScope="" ma:versionID="c26e0631e2b09e3cd4cd751f03b20602">
  <xsd:schema xmlns:xsd="http://www.w3.org/2001/XMLSchema" xmlns:xs="http://www.w3.org/2001/XMLSchema" xmlns:p="http://schemas.microsoft.com/office/2006/metadata/properties" xmlns:ns2="2d230f52-ef1a-42eb-a52c-6040d768ed0f" targetNamespace="http://schemas.microsoft.com/office/2006/metadata/properties" ma:root="true" ma:fieldsID="f895bdae677e6cc3971e7cba16ab1666" ns2:_="">
    <xsd:import namespace="2d230f52-ef1a-42eb-a52c-6040d768e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30f52-ef1a-42eb-a52c-6040d768ed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85B9DF-2C89-4611-A873-B6E7DEBDE8BA}"/>
</file>

<file path=customXml/itemProps2.xml><?xml version="1.0" encoding="utf-8"?>
<ds:datastoreItem xmlns:ds="http://schemas.openxmlformats.org/officeDocument/2006/customXml" ds:itemID="{CFC700A7-BF2A-4668-A1EE-EEE0C4EDDD06}"/>
</file>

<file path=customXml/itemProps3.xml><?xml version="1.0" encoding="utf-8"?>
<ds:datastoreItem xmlns:ds="http://schemas.openxmlformats.org/officeDocument/2006/customXml" ds:itemID="{992B1367-8474-4B1D-864E-6863DA1CA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Strings</vt:lpstr>
      <vt:lpstr>A4</vt:lpstr>
      <vt:lpstr>A6</vt:lpstr>
      <vt:lpstr>A7</vt:lpstr>
      <vt:lpstr>Fund Assessment and Analysis</vt:lpstr>
      <vt:lpstr>Cash Flow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 Niemand</dc:creator>
  <cp:lastModifiedBy>SJ Niemand</cp:lastModifiedBy>
  <dcterms:created xsi:type="dcterms:W3CDTF">2020-11-16T03:50:23Z</dcterms:created>
  <dcterms:modified xsi:type="dcterms:W3CDTF">2020-11-19T08:42:53Z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0x010100257C2A3B03E9DB43A55414B6EEF3155D</vt:lpwstr>
  </property>
</Properties>
</file>